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565"/>
  </bookViews>
  <sheets>
    <sheet name="401k Cost-Benefit Comparison" sheetId="1" r:id="rId1"/>
  </sheets>
  <definedNames>
    <definedName name="_xlnm.Print_Area" localSheetId="0">'401k Cost-Benefit Comparison'!$B$2:$E$40</definedName>
  </definedNames>
  <calcPr calcId="145621"/>
</workbook>
</file>

<file path=xl/calcChain.xml><?xml version="1.0" encoding="utf-8"?>
<calcChain xmlns="http://schemas.openxmlformats.org/spreadsheetml/2006/main">
  <c r="C25" i="1" l="1"/>
  <c r="C21" i="1"/>
  <c r="C12" i="1"/>
  <c r="C14" i="1" s="1"/>
  <c r="C16" i="1" s="1"/>
  <c r="C28" i="1"/>
  <c r="C32" i="1" l="1"/>
  <c r="C40" i="1" s="1"/>
  <c r="C37" i="1" s="1"/>
  <c r="C23" i="1"/>
</calcChain>
</file>

<file path=xl/sharedStrings.xml><?xml version="1.0" encoding="utf-8"?>
<sst xmlns="http://schemas.openxmlformats.org/spreadsheetml/2006/main" count="29" uniqueCount="26">
  <si>
    <t>Balance</t>
  </si>
  <si>
    <t>Periods</t>
  </si>
  <si>
    <t>Monthly Payment</t>
  </si>
  <si>
    <t>Cost of Debt</t>
  </si>
  <si>
    <t>Value of 401k</t>
  </si>
  <si>
    <t>Early withdrawal Penalty</t>
  </si>
  <si>
    <t>Balance after early withdrawal</t>
  </si>
  <si>
    <t>Interest Rate (per pmt period)</t>
  </si>
  <si>
    <t>Annual Interest Rate</t>
  </si>
  <si>
    <t>Interest Rate per Month</t>
  </si>
  <si>
    <t>Total Cost of Debt</t>
  </si>
  <si>
    <t>Payment/Contributions</t>
  </si>
  <si>
    <t>Total Value of 401k Balance</t>
  </si>
  <si>
    <t>Results</t>
  </si>
  <si>
    <t>Expected Value of Cashing out 401k to pay down debt</t>
  </si>
  <si>
    <t>Expected Value of not Cashing out 401k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</si>
  <si>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Assumes 8% average stock market return</t>
    </r>
  </si>
  <si>
    <t>Inputs</t>
  </si>
  <si>
    <t>Debt Balance</t>
  </si>
  <si>
    <t>Interest Rate on Debt</t>
  </si>
  <si>
    <t>Months</t>
  </si>
  <si>
    <t>Young Adult Money Cost-Benefit Analysis Calculator</t>
  </si>
  <si>
    <t>Should you withdraw money from your 401k to pay off debt?</t>
  </si>
  <si>
    <t xml:space="preserve">We hope you find this calculator useful!  </t>
  </si>
  <si>
    <t>Visit us at YoungAdultMoney.com for more personal finance tools and content.</t>
  </si>
  <si>
    <t>Below is a simple cost-benefit analysis of whether it's worth it to cash out money from a 401k to pay off debt.  The below example assumes a 5 year loan with monthly payments.  It assumes the debt is at a rate of 12%.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</si>
</sst>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8" fontId="0" fillId="0" borderId="0" xfId="0" applyNumberFormat="1"/>
    <xf numFmtId="8" fontId="0" fillId="0" borderId="1" xfId="0" applyNumberFormat="1" applyBorder="1"/>
    <xf numFmtId="0" fontId="2" fillId="0" borderId="0" xfId="0" applyFont="1" applyFill="1" applyAlignment="1">
      <alignment horizontal="right" indent="1"/>
    </xf>
    <xf numFmtId="0" fontId="2" fillId="0" borderId="0" xfId="0" applyFont="1" applyAlignment="1">
      <alignment horizontal="right" indent="1"/>
    </xf>
    <xf numFmtId="0" fontId="0" fillId="0" borderId="1" xfId="0" applyBorder="1"/>
    <xf numFmtId="8" fontId="0" fillId="0" borderId="0" xfId="0" applyNumberFormat="1" applyBorder="1"/>
    <xf numFmtId="10" fontId="0" fillId="0" borderId="1" xfId="0" applyNumberFormat="1" applyBorder="1"/>
    <xf numFmtId="10" fontId="0" fillId="3" borderId="1" xfId="1" applyNumberFormat="1" applyFont="1" applyFill="1" applyBorder="1"/>
    <xf numFmtId="10" fontId="0" fillId="0" borderId="1" xfId="1" applyNumberFormat="1" applyFont="1" applyBorder="1"/>
    <xf numFmtId="0" fontId="2" fillId="2" borderId="0" xfId="0" applyFont="1" applyFill="1" applyAlignment="1">
      <alignment horizontal="left" indent="1"/>
    </xf>
    <xf numFmtId="8" fontId="2" fillId="4" borderId="1" xfId="0" applyNumberFormat="1" applyFont="1" applyFill="1" applyBorder="1"/>
    <xf numFmtId="8" fontId="0" fillId="5" borderId="1" xfId="0" applyNumberFormat="1" applyFill="1" applyBorder="1"/>
    <xf numFmtId="10" fontId="0" fillId="5" borderId="1" xfId="1" applyNumberFormat="1" applyFont="1" applyFill="1" applyBorder="1"/>
    <xf numFmtId="0" fontId="2" fillId="0" borderId="2" xfId="0" applyFont="1" applyBorder="1"/>
    <xf numFmtId="3" fontId="0" fillId="5" borderId="1" xfId="0" applyNumberFormat="1" applyFill="1" applyBorder="1"/>
    <xf numFmtId="8" fontId="2" fillId="0" borderId="1" xfId="0" applyNumberFormat="1" applyFont="1" applyBorder="1"/>
    <xf numFmtId="164" fontId="0" fillId="0" borderId="1" xfId="0" applyNumberFormat="1" applyBorder="1"/>
    <xf numFmtId="0" fontId="3" fillId="0" borderId="0" xfId="0" applyFont="1" applyAlignment="1">
      <alignment horizontal="center"/>
    </xf>
    <xf numFmtId="0" fontId="5" fillId="0" borderId="0" xfId="2"/>
    <xf numFmtId="0" fontId="0" fillId="3" borderId="1" xfId="0" applyFill="1" applyBorder="1" applyAlignment="1">
      <alignment horizontal="left" wrapText="1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/>
    </xf>
    <xf numFmtId="0" fontId="3" fillId="3" borderId="0" xfId="0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youngadultmoney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3</xdr:row>
      <xdr:rowOff>104775</xdr:rowOff>
    </xdr:from>
    <xdr:to>
      <xdr:col>6</xdr:col>
      <xdr:colOff>4886325</xdr:colOff>
      <xdr:row>5</xdr:row>
      <xdr:rowOff>590550</xdr:rowOff>
    </xdr:to>
    <xdr:pic>
      <xdr:nvPicPr>
        <xdr:cNvPr id="2" name="Picture 1" descr="http://www.youngadultmoney.com/wp-content/themes/arthemia/images/logo3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666750"/>
          <a:ext cx="485775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oungadultmone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0"/>
  <sheetViews>
    <sheetView showGridLines="0" tabSelected="1" workbookViewId="0">
      <selection activeCell="G23" sqref="G23"/>
    </sheetView>
  </sheetViews>
  <sheetFormatPr defaultRowHeight="15" x14ac:dyDescent="0.25"/>
  <cols>
    <col min="1" max="1" width="4.7109375" customWidth="1"/>
    <col min="2" max="2" width="30" customWidth="1"/>
    <col min="3" max="3" width="13.140625" customWidth="1"/>
    <col min="4" max="4" width="2.85546875" customWidth="1"/>
    <col min="5" max="5" width="28.140625" customWidth="1"/>
    <col min="6" max="6" width="5.140625" customWidth="1"/>
    <col min="7" max="7" width="76.7109375" customWidth="1"/>
  </cols>
  <sheetData>
    <row r="2" spans="2:7" ht="21" x14ac:dyDescent="0.35">
      <c r="B2" s="23" t="s">
        <v>21</v>
      </c>
      <c r="C2" s="23"/>
      <c r="D2" s="23"/>
      <c r="E2" s="23"/>
    </row>
    <row r="3" spans="2:7" ht="8.25" customHeight="1" x14ac:dyDescent="0.3">
      <c r="B3" s="19"/>
      <c r="C3" s="19"/>
      <c r="D3" s="19"/>
      <c r="E3" s="19"/>
    </row>
    <row r="4" spans="2:7" ht="24.75" customHeight="1" x14ac:dyDescent="0.25">
      <c r="B4" s="24" t="s">
        <v>22</v>
      </c>
      <c r="C4" s="24"/>
      <c r="D4" s="24"/>
      <c r="E4" s="24"/>
    </row>
    <row r="5" spans="2:7" ht="7.5" customHeight="1" x14ac:dyDescent="0.25"/>
    <row r="6" spans="2:7" ht="54" customHeight="1" x14ac:dyDescent="0.25">
      <c r="B6" s="22" t="s">
        <v>25</v>
      </c>
      <c r="C6" s="22"/>
      <c r="D6" s="22"/>
      <c r="E6" s="22"/>
    </row>
    <row r="7" spans="2:7" ht="8.25" customHeight="1" x14ac:dyDescent="0.25"/>
    <row r="8" spans="2:7" x14ac:dyDescent="0.25">
      <c r="B8" s="11" t="s">
        <v>3</v>
      </c>
      <c r="G8" t="s">
        <v>23</v>
      </c>
    </row>
    <row r="9" spans="2:7" x14ac:dyDescent="0.25">
      <c r="E9" s="15" t="s">
        <v>17</v>
      </c>
    </row>
    <row r="10" spans="2:7" x14ac:dyDescent="0.25">
      <c r="B10" s="4" t="s">
        <v>0</v>
      </c>
      <c r="C10" s="13">
        <v>40000</v>
      </c>
      <c r="D10" s="2"/>
      <c r="E10" t="s">
        <v>18</v>
      </c>
      <c r="G10" s="20" t="s">
        <v>24</v>
      </c>
    </row>
    <row r="11" spans="2:7" x14ac:dyDescent="0.25">
      <c r="B11" s="4" t="s">
        <v>8</v>
      </c>
      <c r="C11" s="14">
        <v>0.12</v>
      </c>
      <c r="D11" s="2"/>
      <c r="E11" t="s">
        <v>19</v>
      </c>
    </row>
    <row r="12" spans="2:7" x14ac:dyDescent="0.25">
      <c r="B12" s="5" t="s">
        <v>7</v>
      </c>
      <c r="C12" s="10">
        <f>C11/12</f>
        <v>0.01</v>
      </c>
    </row>
    <row r="13" spans="2:7" x14ac:dyDescent="0.25">
      <c r="B13" s="5" t="s">
        <v>1</v>
      </c>
      <c r="C13" s="16">
        <v>60</v>
      </c>
      <c r="E13" t="s">
        <v>20</v>
      </c>
    </row>
    <row r="14" spans="2:7" x14ac:dyDescent="0.25">
      <c r="B14" s="5" t="s">
        <v>2</v>
      </c>
      <c r="C14" s="3">
        <f>PMT(C12,C13,C10)</f>
        <v>-889.77790739607099</v>
      </c>
    </row>
    <row r="15" spans="2:7" ht="7.5" customHeight="1" x14ac:dyDescent="0.25">
      <c r="B15" s="5"/>
      <c r="C15" s="7"/>
    </row>
    <row r="16" spans="2:7" x14ac:dyDescent="0.25">
      <c r="B16" s="5" t="s">
        <v>10</v>
      </c>
      <c r="C16" s="12">
        <f>C14*C13</f>
        <v>-53386.674443764263</v>
      </c>
    </row>
    <row r="17" spans="2:5" ht="6.75" customHeight="1" x14ac:dyDescent="0.25"/>
    <row r="18" spans="2:5" ht="8.25" customHeight="1" x14ac:dyDescent="0.25"/>
    <row r="19" spans="2:5" x14ac:dyDescent="0.25">
      <c r="B19" s="11" t="s">
        <v>4</v>
      </c>
    </row>
    <row r="20" spans="2:5" ht="8.25" customHeight="1" x14ac:dyDescent="0.25"/>
    <row r="21" spans="2:5" x14ac:dyDescent="0.25">
      <c r="B21" s="5" t="s">
        <v>0</v>
      </c>
      <c r="C21" s="3">
        <f>C10/0.9</f>
        <v>44444.444444444445</v>
      </c>
    </row>
    <row r="22" spans="2:5" x14ac:dyDescent="0.25">
      <c r="B22" s="5" t="s">
        <v>5</v>
      </c>
      <c r="C22" s="8">
        <v>0.1</v>
      </c>
      <c r="D22" s="2"/>
    </row>
    <row r="23" spans="2:5" x14ac:dyDescent="0.25">
      <c r="B23" s="5" t="s">
        <v>6</v>
      </c>
      <c r="C23" s="3">
        <f>C21-(C22*C21)</f>
        <v>40000</v>
      </c>
    </row>
    <row r="24" spans="2:5" ht="9" customHeight="1" x14ac:dyDescent="0.25">
      <c r="B24" s="5"/>
    </row>
    <row r="25" spans="2:5" x14ac:dyDescent="0.25">
      <c r="B25" s="5" t="s">
        <v>1</v>
      </c>
      <c r="C25" s="18">
        <f>C13</f>
        <v>60</v>
      </c>
    </row>
    <row r="26" spans="2:5" ht="8.25" customHeight="1" x14ac:dyDescent="0.25">
      <c r="B26" s="5"/>
    </row>
    <row r="27" spans="2:5" x14ac:dyDescent="0.25">
      <c r="B27" s="5" t="s">
        <v>8</v>
      </c>
      <c r="C27" s="9">
        <v>0.08</v>
      </c>
      <c r="E27" s="21" t="s">
        <v>16</v>
      </c>
    </row>
    <row r="28" spans="2:5" x14ac:dyDescent="0.25">
      <c r="B28" s="5" t="s">
        <v>9</v>
      </c>
      <c r="C28" s="10">
        <f>C27/12</f>
        <v>6.6666666666666671E-3</v>
      </c>
      <c r="E28" s="21"/>
    </row>
    <row r="29" spans="2:5" ht="7.5" customHeight="1" x14ac:dyDescent="0.25">
      <c r="B29" s="5"/>
    </row>
    <row r="30" spans="2:5" x14ac:dyDescent="0.25">
      <c r="B30" s="5" t="s">
        <v>11</v>
      </c>
      <c r="C30" s="6">
        <v>0</v>
      </c>
    </row>
    <row r="31" spans="2:5" ht="6.75" customHeight="1" x14ac:dyDescent="0.25">
      <c r="B31" s="5"/>
    </row>
    <row r="32" spans="2:5" x14ac:dyDescent="0.25">
      <c r="B32" s="5" t="s">
        <v>12</v>
      </c>
      <c r="C32" s="12">
        <f>-FV(C28,C25,C30,C21)</f>
        <v>66215.364813404711</v>
      </c>
    </row>
    <row r="33" spans="2:4" ht="12" customHeight="1" x14ac:dyDescent="0.25">
      <c r="B33" s="5"/>
    </row>
    <row r="34" spans="2:4" ht="12" customHeight="1" x14ac:dyDescent="0.25">
      <c r="B34" s="11" t="s">
        <v>13</v>
      </c>
    </row>
    <row r="35" spans="2:4" ht="8.25" customHeight="1" x14ac:dyDescent="0.25">
      <c r="B35" s="5"/>
    </row>
    <row r="36" spans="2:4" x14ac:dyDescent="0.25">
      <c r="B36" s="1" t="s">
        <v>14</v>
      </c>
      <c r="C36" s="1"/>
      <c r="D36" s="1"/>
    </row>
    <row r="37" spans="2:4" x14ac:dyDescent="0.25">
      <c r="C37" s="17">
        <f>-C40</f>
        <v>-12828.690369640448</v>
      </c>
    </row>
    <row r="38" spans="2:4" ht="8.25" customHeight="1" x14ac:dyDescent="0.25"/>
    <row r="39" spans="2:4" x14ac:dyDescent="0.25">
      <c r="B39" s="1" t="s">
        <v>15</v>
      </c>
      <c r="C39" s="1"/>
    </row>
    <row r="40" spans="2:4" x14ac:dyDescent="0.25">
      <c r="C40" s="17">
        <f>SUM(C32,C16)</f>
        <v>12828.690369640448</v>
      </c>
    </row>
  </sheetData>
  <mergeCells count="4">
    <mergeCell ref="E27:E28"/>
    <mergeCell ref="B6:E6"/>
    <mergeCell ref="B2:E2"/>
    <mergeCell ref="B4:E4"/>
  </mergeCells>
  <hyperlinks>
    <hyperlink ref="G10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401k Cost-Benefit Comparison</vt:lpstr>
      <vt:lpstr>'401k Cost-Benefit Comparison'!Print_Area</vt:lpstr>
    </vt:vector>
  </TitlesOfParts>
  <Company>UnitedHealth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dcarl12</dc:creator>
  <cp:lastModifiedBy>DC</cp:lastModifiedBy>
  <dcterms:created xsi:type="dcterms:W3CDTF">2014-06-03T12:35:26Z</dcterms:created>
  <dcterms:modified xsi:type="dcterms:W3CDTF">2014-06-08T03:48:00Z</dcterms:modified>
</cp:coreProperties>
</file>